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ZMR\MR 35_2019 - Dodávka denního tisku, periodik a elektronických předplatných\Výzva s přílohami - finální\"/>
    </mc:Choice>
  </mc:AlternateContent>
  <bookViews>
    <workbookView xWindow="480" yWindow="135" windowWidth="27795" windowHeight="11055"/>
  </bookViews>
  <sheets>
    <sheet name="Část 6" sheetId="1" r:id="rId1"/>
  </sheets>
  <calcPr calcId="162913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6" i="1"/>
  <c r="J27" i="1"/>
  <c r="J28" i="1"/>
  <c r="J29" i="1"/>
  <c r="J30" i="1"/>
  <c r="J31" i="1"/>
  <c r="J32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6" i="1"/>
  <c r="I27" i="1"/>
  <c r="I28" i="1"/>
  <c r="I29" i="1"/>
  <c r="I30" i="1"/>
  <c r="I31" i="1"/>
  <c r="I32" i="1"/>
  <c r="G4" i="1"/>
  <c r="I4" i="1" s="1"/>
  <c r="G5" i="1"/>
  <c r="I5" i="1" s="1"/>
  <c r="J5" i="1" s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I25" i="1" s="1"/>
  <c r="G26" i="1"/>
  <c r="G27" i="1"/>
  <c r="G28" i="1"/>
  <c r="G29" i="1"/>
  <c r="G30" i="1"/>
  <c r="G31" i="1"/>
  <c r="G32" i="1"/>
  <c r="G33" i="1" l="1"/>
  <c r="I33" i="1"/>
  <c r="J25" i="1"/>
  <c r="J4" i="1"/>
  <c r="J33" i="1" s="1"/>
</calcChain>
</file>

<file path=xl/sharedStrings.xml><?xml version="1.0" encoding="utf-8"?>
<sst xmlns="http://schemas.openxmlformats.org/spreadsheetml/2006/main" count="73" uniqueCount="44">
  <si>
    <t>Verze</t>
  </si>
  <si>
    <t>Předplatné od</t>
  </si>
  <si>
    <t>Předplatné do</t>
  </si>
  <si>
    <t>Cena v Kč za 1 roční předplatné bez DPH</t>
  </si>
  <si>
    <t>Počet výtisků:</t>
  </si>
  <si>
    <t>Celková cena v Kč bez DPH</t>
  </si>
  <si>
    <t>Celková cena v Kč včetně DPH</t>
  </si>
  <si>
    <t>Computer Music Journal</t>
  </si>
  <si>
    <t>tisk</t>
  </si>
  <si>
    <t xml:space="preserve">Der Spiegel </t>
  </si>
  <si>
    <t>tisk + digital</t>
  </si>
  <si>
    <t>Glos ludu (Glos)</t>
  </si>
  <si>
    <t xml:space="preserve">Jazz in Europe Magazine </t>
  </si>
  <si>
    <t>Jazz Wise</t>
  </si>
  <si>
    <t xml:space="preserve">Jazziz Magazine </t>
  </si>
  <si>
    <t xml:space="preserve">L'OBS </t>
  </si>
  <si>
    <t xml:space="preserve">Luerzer's Archiv </t>
  </si>
  <si>
    <t xml:space="preserve">Slovenské dotyky </t>
  </si>
  <si>
    <t xml:space="preserve">The Economist </t>
  </si>
  <si>
    <t xml:space="preserve">The Economist - ročenka The World in 2020 </t>
  </si>
  <si>
    <t>Zwrot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</si>
  <si>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</si>
  <si>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</si>
  <si>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 xml:space="preserve">Balkan Insight </t>
  </si>
  <si>
    <t>digital</t>
  </si>
  <si>
    <t>Denník N - ŠTANDARD</t>
  </si>
  <si>
    <t xml:space="preserve">EU Observer </t>
  </si>
  <si>
    <t xml:space="preserve">Financial Times - STANDARD </t>
  </si>
  <si>
    <t xml:space="preserve">Haaretz </t>
  </si>
  <si>
    <t xml:space="preserve">Le Monde </t>
  </si>
  <si>
    <t xml:space="preserve">Local Sweden. Thelocal.se </t>
  </si>
  <si>
    <t xml:space="preserve">New Scientist </t>
  </si>
  <si>
    <t xml:space="preserve">Rzeczpospolita </t>
  </si>
  <si>
    <t>SME</t>
  </si>
  <si>
    <t>The New York Times</t>
  </si>
  <si>
    <t xml:space="preserve">The Times </t>
  </si>
  <si>
    <t>The Wall Street Journal</t>
  </si>
  <si>
    <t xml:space="preserve">The Washington Post </t>
  </si>
  <si>
    <t>Příloha č. 2.6 - Tabulka pro výpočet nabídkové ceny - Část 6</t>
  </si>
  <si>
    <t>Dodavatel vyplní pouze žlutá pole</t>
  </si>
  <si>
    <t>CELKEM</t>
  </si>
  <si>
    <t>Titul</t>
  </si>
  <si>
    <t>Sazba DPH</t>
  </si>
  <si>
    <t>Částka DPH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</si>
</sst>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Fill="1" applyBorder="1"/>
    <xf numFmtId="0" fontId="1" fillId="0" borderId="0" xfId="0" applyFont="1" applyBorder="1"/>
    <xf numFmtId="0" fontId="0" fillId="0" borderId="0" xfId="0" applyBorder="1"/>
    <xf numFmtId="164" fontId="0" fillId="0" borderId="0" xfId="0" applyNumberFormat="1" applyBorder="1"/>
    <xf numFmtId="0" fontId="0" fillId="0" borderId="0" xfId="0" applyNumberFormat="1" applyBorder="1"/>
    <xf numFmtId="164" fontId="0" fillId="0" borderId="0" xfId="0" applyNumberFormat="1" applyFont="1" applyBorder="1"/>
    <xf numFmtId="0" fontId="2" fillId="0" borderId="0" xfId="0" applyFont="1" applyFill="1" applyBorder="1"/>
    <xf numFmtId="164" fontId="2" fillId="0" borderId="0" xfId="0" applyNumberFormat="1" applyFont="1" applyFill="1" applyBorder="1"/>
    <xf numFmtId="0" fontId="2" fillId="0" borderId="0" xfId="0" applyNumberFormat="1" applyFont="1" applyFill="1" applyBorder="1"/>
    <xf numFmtId="164" fontId="0" fillId="0" borderId="0" xfId="0" applyNumberFormat="1" applyFont="1" applyFill="1" applyBorder="1"/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0" fontId="4" fillId="2" borderId="3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0" fontId="0" fillId="0" borderId="1" xfId="0" applyFill="1" applyBorder="1"/>
    <xf numFmtId="0" fontId="0" fillId="0" borderId="2" xfId="0" applyFill="1" applyBorder="1"/>
    <xf numFmtId="14" fontId="0" fillId="0" borderId="2" xfId="0" applyNumberFormat="1" applyFont="1" applyFill="1" applyBorder="1"/>
    <xf numFmtId="164" fontId="0" fillId="0" borderId="2" xfId="0" applyNumberFormat="1" applyFont="1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8" xfId="0" applyFill="1" applyBorder="1"/>
    <xf numFmtId="0" fontId="0" fillId="0" borderId="4" xfId="0" applyFill="1" applyBorder="1"/>
    <xf numFmtId="14" fontId="0" fillId="0" borderId="9" xfId="0" applyNumberFormat="1" applyFont="1" applyFill="1" applyBorder="1"/>
    <xf numFmtId="0" fontId="1" fillId="0" borderId="0" xfId="0" applyFont="1"/>
    <xf numFmtId="164" fontId="0" fillId="0" borderId="0" xfId="0" applyNumberFormat="1"/>
    <xf numFmtId="0" fontId="0" fillId="0" borderId="0" xfId="0" applyNumberFormat="1"/>
    <xf numFmtId="0" fontId="0" fillId="0" borderId="10" xfId="0" applyFill="1" applyBorder="1"/>
    <xf numFmtId="14" fontId="5" fillId="0" borderId="9" xfId="0" applyNumberFormat="1" applyFont="1" applyFill="1" applyBorder="1"/>
    <xf numFmtId="14" fontId="0" fillId="0" borderId="2" xfId="0" applyNumberFormat="1" applyFill="1" applyBorder="1"/>
    <xf numFmtId="14" fontId="0" fillId="0" borderId="9" xfId="0" applyNumberFormat="1" applyFill="1" applyBorder="1"/>
    <xf numFmtId="14" fontId="0" fillId="0" borderId="6" xfId="0" applyNumberFormat="1" applyFont="1" applyFill="1" applyBorder="1"/>
    <xf numFmtId="14" fontId="5" fillId="0" borderId="3" xfId="0" applyNumberFormat="1" applyFont="1" applyFill="1" applyBorder="1"/>
    <xf numFmtId="14" fontId="5" fillId="0" borderId="2" xfId="0" applyNumberFormat="1" applyFont="1" applyFill="1" applyBorder="1"/>
    <xf numFmtId="0" fontId="6" fillId="3" borderId="0" xfId="0" applyFont="1" applyFill="1"/>
    <xf numFmtId="0" fontId="8" fillId="0" borderId="9" xfId="0" applyFont="1" applyFill="1" applyBorder="1"/>
    <xf numFmtId="0" fontId="7" fillId="0" borderId="0" xfId="0" applyFont="1" applyFill="1" applyBorder="1"/>
    <xf numFmtId="0" fontId="7" fillId="0" borderId="9" xfId="0" applyFont="1" applyFill="1" applyBorder="1"/>
    <xf numFmtId="0" fontId="0" fillId="0" borderId="2" xfId="0" applyNumberFormat="1" applyFont="1" applyFill="1" applyBorder="1"/>
    <xf numFmtId="164" fontId="0" fillId="0" borderId="3" xfId="0" applyNumberFormat="1" applyFont="1" applyFill="1" applyBorder="1"/>
    <xf numFmtId="0" fontId="0" fillId="0" borderId="6" xfId="0" applyNumberFormat="1" applyFont="1" applyFill="1" applyBorder="1"/>
    <xf numFmtId="0" fontId="0" fillId="0" borderId="10" xfId="0" applyNumberFormat="1" applyFont="1" applyFill="1" applyBorder="1"/>
    <xf numFmtId="164" fontId="8" fillId="0" borderId="7" xfId="0" applyNumberFormat="1" applyFont="1" applyFill="1" applyBorder="1"/>
    <xf numFmtId="164" fontId="8" fillId="0" borderId="9" xfId="0" applyNumberFormat="1" applyFont="1" applyFill="1" applyBorder="1"/>
    <xf numFmtId="10" fontId="8" fillId="0" borderId="0" xfId="0" applyNumberFormat="1" applyFont="1"/>
    <xf numFmtId="164" fontId="8" fillId="0" borderId="0" xfId="0" applyNumberFormat="1" applyFont="1"/>
    <xf numFmtId="164" fontId="0" fillId="3" borderId="2" xfId="0" applyNumberFormat="1" applyFont="1" applyFill="1" applyBorder="1" applyProtection="1">
      <protection locked="0"/>
    </xf>
    <xf numFmtId="164" fontId="0" fillId="3" borderId="9" xfId="0" applyNumberFormat="1" applyFont="1" applyFill="1" applyBorder="1" applyProtection="1">
      <protection locked="0"/>
    </xf>
    <xf numFmtId="10" fontId="0" fillId="3" borderId="2" xfId="0" applyNumberFormat="1" applyFont="1" applyFill="1" applyBorder="1" applyProtection="1">
      <protection locked="0"/>
    </xf>
  </cellXfs>
  <cellStyles count="1">
    <cellStyle name="Normální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solid">
          <fgColor indexed="64"/>
          <bgColor rgb="FFFFFF00"/>
        </patternFill>
      </fill>
      <border diagonalUp="0" diagonalDown="0">
        <left/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strike val="0"/>
        <outline val="0"/>
        <shadow val="0"/>
        <u val="none"/>
        <vertAlign val="baseline"/>
        <sz val="14"/>
        <color rgb="FFFF0000"/>
        <name val="Calibri"/>
        <scheme val="minor"/>
      </font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136371" displayName="Tabulka136371" ref="A3:J33" totalsRowCount="1" headerRowDxfId="23" totalsRowDxfId="20" headerRowBorderDxfId="22" tableBorderDxfId="21">
  <autoFilter ref="A3:J32"/>
  <sortState ref="A4:K32">
    <sortCondition ref="A3:A32"/>
  </sortState>
  <tableColumns count="10">
    <tableColumn id="1" name="Titul" totalsRowLabel="CELKEM" dataDxfId="19" totalsRowDxfId="18"/>
    <tableColumn id="2" name="Verze" dataDxfId="17" totalsRowDxfId="16"/>
    <tableColumn id="3" name="Předplatné od" dataDxfId="15" totalsRowDxfId="14"/>
    <tableColumn id="4" name="Předplatné do" dataDxfId="13" totalsRowDxfId="12"/>
    <tableColumn id="5" name="Cena v Kč za 1 roční předplatné bez DPH" dataDxfId="11" totalsRowDxfId="10"/>
    <tableColumn id="9" name="Počet výtisků:" dataDxfId="9" totalsRowDxfId="8"/>
    <tableColumn id="10" name="Celková cena v Kč bez DPH" totalsRowFunction="custom" dataDxfId="7" totalsRowDxfId="6">
      <calculatedColumnFormula>PRODUCT(E4,F4)</calculatedColumnFormula>
      <totalsRowFormula>SUM(Tabulka136371[Celková cena v Kč bez DPH])</totalsRowFormula>
    </tableColumn>
    <tableColumn id="7" name="Sazba DPH" dataDxfId="5" totalsRowDxfId="4"/>
    <tableColumn id="6" name="Částka DPH v Kč" totalsRowFunction="custom" dataDxfId="3" totalsRowDxfId="2">
      <calculatedColumnFormula>PRODUCT(G4,H4)</calculatedColumnFormula>
      <totalsRowFormula>SUM(Tabulka136371[Částka DPH v Kč])</totalsRowFormula>
    </tableColumn>
    <tableColumn id="11" name="Celková cena v Kč včetně DPH" totalsRowFunction="custom" dataDxfId="1" totalsRowDxfId="0">
      <calculatedColumnFormula>SUM(G4,I4)</calculatedColumnFormula>
      <totalsRowFormula>SUM(Tabulka136371[Celková cena v Kč včetně DPH])</totalsRow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zoomScaleNormal="100" workbookViewId="0">
      <selection activeCell="H6" sqref="H6"/>
    </sheetView>
  </sheetViews>
  <sheetFormatPr defaultRowHeight="15" x14ac:dyDescent="0.25"/>
  <cols>
    <col min="1" max="1" width="43.42578125" customWidth="1"/>
    <col min="2" max="2" width="13.140625" customWidth="1"/>
    <col min="3" max="4" width="14.5703125" customWidth="1"/>
    <col min="5" max="5" width="20" style="26" customWidth="1"/>
    <col min="6" max="6" width="14.85546875" style="27" customWidth="1"/>
    <col min="7" max="7" width="19.42578125" style="26" customWidth="1"/>
    <col min="8" max="8" width="19" style="26" customWidth="1"/>
    <col min="9" max="9" width="20.42578125" style="26" customWidth="1"/>
    <col min="10" max="10" width="21.5703125" style="26" customWidth="1"/>
  </cols>
  <sheetData>
    <row r="1" spans="1:10" ht="21" x14ac:dyDescent="0.35">
      <c r="A1" s="1" t="s">
        <v>38</v>
      </c>
      <c r="B1" s="2"/>
      <c r="C1" s="3"/>
      <c r="D1" s="3"/>
      <c r="E1" s="4"/>
      <c r="F1" s="5"/>
      <c r="G1" s="6"/>
      <c r="H1" s="6"/>
      <c r="I1" s="6"/>
      <c r="J1" s="6"/>
    </row>
    <row r="2" spans="1:10" x14ac:dyDescent="0.25">
      <c r="A2" s="3"/>
      <c r="B2" s="2"/>
      <c r="C2" s="7"/>
      <c r="D2" s="7"/>
      <c r="E2" s="8"/>
      <c r="F2" s="9"/>
      <c r="G2" s="10"/>
      <c r="H2" s="10"/>
      <c r="I2" s="10"/>
      <c r="J2" s="10"/>
    </row>
    <row r="3" spans="1:10" ht="30" x14ac:dyDescent="0.25">
      <c r="A3" s="11" t="s">
        <v>41</v>
      </c>
      <c r="B3" s="12" t="s">
        <v>0</v>
      </c>
      <c r="C3" s="12" t="s">
        <v>1</v>
      </c>
      <c r="D3" s="12" t="s">
        <v>2</v>
      </c>
      <c r="E3" s="13" t="s">
        <v>3</v>
      </c>
      <c r="F3" s="14" t="s">
        <v>4</v>
      </c>
      <c r="G3" s="13" t="s">
        <v>5</v>
      </c>
      <c r="H3" s="15" t="s">
        <v>42</v>
      </c>
      <c r="I3" s="15" t="s">
        <v>43</v>
      </c>
      <c r="J3" s="15" t="s">
        <v>6</v>
      </c>
    </row>
    <row r="4" spans="1:10" x14ac:dyDescent="0.25">
      <c r="A4" s="16" t="s">
        <v>23</v>
      </c>
      <c r="B4" s="17" t="s">
        <v>24</v>
      </c>
      <c r="C4" s="30">
        <v>43922</v>
      </c>
      <c r="D4" s="33">
        <v>44196</v>
      </c>
      <c r="E4" s="47">
        <v>0</v>
      </c>
      <c r="F4" s="39">
        <v>1</v>
      </c>
      <c r="G4" s="40">
        <f t="shared" ref="G4:G32" si="0">PRODUCT(E4,F4)</f>
        <v>0</v>
      </c>
      <c r="H4" s="49">
        <v>0</v>
      </c>
      <c r="I4" s="19">
        <f t="shared" ref="I4:I32" si="1">PRODUCT(G4,H4)</f>
        <v>0</v>
      </c>
      <c r="J4" s="19">
        <f t="shared" ref="J4:J32" si="2">SUM(G4,I4)</f>
        <v>0</v>
      </c>
    </row>
    <row r="5" spans="1:10" x14ac:dyDescent="0.25">
      <c r="A5" s="20" t="s">
        <v>7</v>
      </c>
      <c r="B5" s="21" t="s">
        <v>8</v>
      </c>
      <c r="C5" s="18">
        <v>43831</v>
      </c>
      <c r="D5" s="18">
        <v>44196</v>
      </c>
      <c r="E5" s="47">
        <v>0</v>
      </c>
      <c r="F5" s="41">
        <v>1</v>
      </c>
      <c r="G5" s="40">
        <f t="shared" si="0"/>
        <v>0</v>
      </c>
      <c r="H5" s="49">
        <v>0</v>
      </c>
      <c r="I5" s="19">
        <f t="shared" si="1"/>
        <v>0</v>
      </c>
      <c r="J5" s="19">
        <f t="shared" si="2"/>
        <v>0</v>
      </c>
    </row>
    <row r="6" spans="1:10" x14ac:dyDescent="0.25">
      <c r="A6" s="20" t="s">
        <v>25</v>
      </c>
      <c r="B6" s="21" t="s">
        <v>24</v>
      </c>
      <c r="C6" s="30">
        <v>43922</v>
      </c>
      <c r="D6" s="34">
        <v>44196</v>
      </c>
      <c r="E6" s="47">
        <v>0</v>
      </c>
      <c r="F6" s="41">
        <v>1</v>
      </c>
      <c r="G6" s="40">
        <f t="shared" si="0"/>
        <v>0</v>
      </c>
      <c r="H6" s="49">
        <v>0</v>
      </c>
      <c r="I6" s="19">
        <f t="shared" si="1"/>
        <v>0</v>
      </c>
      <c r="J6" s="19">
        <f t="shared" si="2"/>
        <v>0</v>
      </c>
    </row>
    <row r="7" spans="1:10" x14ac:dyDescent="0.25">
      <c r="A7" s="20" t="s">
        <v>9</v>
      </c>
      <c r="B7" s="21" t="s">
        <v>10</v>
      </c>
      <c r="C7" s="32">
        <v>43831</v>
      </c>
      <c r="D7" s="18">
        <v>44196</v>
      </c>
      <c r="E7" s="47">
        <v>0</v>
      </c>
      <c r="F7" s="41">
        <v>1</v>
      </c>
      <c r="G7" s="40">
        <f t="shared" si="0"/>
        <v>0</v>
      </c>
      <c r="H7" s="49">
        <v>0</v>
      </c>
      <c r="I7" s="19">
        <f t="shared" si="1"/>
        <v>0</v>
      </c>
      <c r="J7" s="19">
        <f t="shared" si="2"/>
        <v>0</v>
      </c>
    </row>
    <row r="8" spans="1:10" x14ac:dyDescent="0.25">
      <c r="A8" s="20" t="s">
        <v>9</v>
      </c>
      <c r="B8" s="21" t="s">
        <v>8</v>
      </c>
      <c r="C8" s="18">
        <v>43831</v>
      </c>
      <c r="D8" s="18">
        <v>44196</v>
      </c>
      <c r="E8" s="47">
        <v>0</v>
      </c>
      <c r="F8" s="41">
        <v>1</v>
      </c>
      <c r="G8" s="40">
        <f t="shared" si="0"/>
        <v>0</v>
      </c>
      <c r="H8" s="49">
        <v>0</v>
      </c>
      <c r="I8" s="19">
        <f t="shared" si="1"/>
        <v>0</v>
      </c>
      <c r="J8" s="19">
        <f t="shared" si="2"/>
        <v>0</v>
      </c>
    </row>
    <row r="9" spans="1:10" x14ac:dyDescent="0.25">
      <c r="A9" s="20" t="s">
        <v>26</v>
      </c>
      <c r="B9" s="21" t="s">
        <v>24</v>
      </c>
      <c r="C9" s="30">
        <v>43922</v>
      </c>
      <c r="D9" s="34">
        <v>44196</v>
      </c>
      <c r="E9" s="47">
        <v>0</v>
      </c>
      <c r="F9" s="41">
        <v>1</v>
      </c>
      <c r="G9" s="40">
        <f t="shared" si="0"/>
        <v>0</v>
      </c>
      <c r="H9" s="49">
        <v>0</v>
      </c>
      <c r="I9" s="19">
        <f t="shared" si="1"/>
        <v>0</v>
      </c>
      <c r="J9" s="19">
        <f t="shared" si="2"/>
        <v>0</v>
      </c>
    </row>
    <row r="10" spans="1:10" x14ac:dyDescent="0.25">
      <c r="A10" s="20" t="s">
        <v>27</v>
      </c>
      <c r="B10" s="21" t="s">
        <v>24</v>
      </c>
      <c r="C10" s="30">
        <v>43831</v>
      </c>
      <c r="D10" s="34">
        <v>44196</v>
      </c>
      <c r="E10" s="47">
        <v>0</v>
      </c>
      <c r="F10" s="41">
        <v>1</v>
      </c>
      <c r="G10" s="40">
        <f t="shared" si="0"/>
        <v>0</v>
      </c>
      <c r="H10" s="49">
        <v>0</v>
      </c>
      <c r="I10" s="19">
        <f t="shared" si="1"/>
        <v>0</v>
      </c>
      <c r="J10" s="19">
        <f t="shared" si="2"/>
        <v>0</v>
      </c>
    </row>
    <row r="11" spans="1:10" x14ac:dyDescent="0.25">
      <c r="A11" s="20" t="s">
        <v>11</v>
      </c>
      <c r="B11" s="21" t="s">
        <v>8</v>
      </c>
      <c r="C11" s="30">
        <v>43831</v>
      </c>
      <c r="D11" s="18">
        <v>44196</v>
      </c>
      <c r="E11" s="47">
        <v>0</v>
      </c>
      <c r="F11" s="41">
        <v>1</v>
      </c>
      <c r="G11" s="40">
        <f t="shared" si="0"/>
        <v>0</v>
      </c>
      <c r="H11" s="49">
        <v>0</v>
      </c>
      <c r="I11" s="19">
        <f t="shared" si="1"/>
        <v>0</v>
      </c>
      <c r="J11" s="19">
        <f t="shared" si="2"/>
        <v>0</v>
      </c>
    </row>
    <row r="12" spans="1:10" x14ac:dyDescent="0.25">
      <c r="A12" s="20" t="s">
        <v>28</v>
      </c>
      <c r="B12" s="21" t="s">
        <v>24</v>
      </c>
      <c r="C12" s="30">
        <v>43831</v>
      </c>
      <c r="D12" s="34">
        <v>44196</v>
      </c>
      <c r="E12" s="47">
        <v>0</v>
      </c>
      <c r="F12" s="41">
        <v>1</v>
      </c>
      <c r="G12" s="40">
        <f t="shared" si="0"/>
        <v>0</v>
      </c>
      <c r="H12" s="49">
        <v>0</v>
      </c>
      <c r="I12" s="19">
        <f t="shared" si="1"/>
        <v>0</v>
      </c>
      <c r="J12" s="19">
        <f t="shared" si="2"/>
        <v>0</v>
      </c>
    </row>
    <row r="13" spans="1:10" x14ac:dyDescent="0.25">
      <c r="A13" s="20" t="s">
        <v>12</v>
      </c>
      <c r="B13" s="21" t="s">
        <v>8</v>
      </c>
      <c r="C13" s="18">
        <v>43831</v>
      </c>
      <c r="D13" s="18">
        <v>44196</v>
      </c>
      <c r="E13" s="47">
        <v>0</v>
      </c>
      <c r="F13" s="41">
        <v>1</v>
      </c>
      <c r="G13" s="40">
        <f t="shared" si="0"/>
        <v>0</v>
      </c>
      <c r="H13" s="49">
        <v>0</v>
      </c>
      <c r="I13" s="19">
        <f t="shared" si="1"/>
        <v>0</v>
      </c>
      <c r="J13" s="19">
        <f t="shared" si="2"/>
        <v>0</v>
      </c>
    </row>
    <row r="14" spans="1:10" x14ac:dyDescent="0.25">
      <c r="A14" s="20" t="s">
        <v>13</v>
      </c>
      <c r="B14" s="21" t="s">
        <v>8</v>
      </c>
      <c r="C14" s="18">
        <v>43831</v>
      </c>
      <c r="D14" s="18">
        <v>44196</v>
      </c>
      <c r="E14" s="47">
        <v>0</v>
      </c>
      <c r="F14" s="41">
        <v>1</v>
      </c>
      <c r="G14" s="40">
        <f t="shared" si="0"/>
        <v>0</v>
      </c>
      <c r="H14" s="49">
        <v>0</v>
      </c>
      <c r="I14" s="19">
        <f t="shared" si="1"/>
        <v>0</v>
      </c>
      <c r="J14" s="19">
        <f t="shared" si="2"/>
        <v>0</v>
      </c>
    </row>
    <row r="15" spans="1:10" x14ac:dyDescent="0.25">
      <c r="A15" s="20" t="s">
        <v>14</v>
      </c>
      <c r="B15" s="21" t="s">
        <v>10</v>
      </c>
      <c r="C15" s="18">
        <v>43831</v>
      </c>
      <c r="D15" s="18">
        <v>44196</v>
      </c>
      <c r="E15" s="47">
        <v>0</v>
      </c>
      <c r="F15" s="41">
        <v>1</v>
      </c>
      <c r="G15" s="40">
        <f t="shared" si="0"/>
        <v>0</v>
      </c>
      <c r="H15" s="49">
        <v>0</v>
      </c>
      <c r="I15" s="19">
        <f t="shared" si="1"/>
        <v>0</v>
      </c>
      <c r="J15" s="19">
        <f t="shared" si="2"/>
        <v>0</v>
      </c>
    </row>
    <row r="16" spans="1:10" x14ac:dyDescent="0.25">
      <c r="A16" s="20" t="s">
        <v>29</v>
      </c>
      <c r="B16" s="21" t="s">
        <v>24</v>
      </c>
      <c r="C16" s="30">
        <v>43922</v>
      </c>
      <c r="D16" s="34">
        <v>44196</v>
      </c>
      <c r="E16" s="47">
        <v>0</v>
      </c>
      <c r="F16" s="41">
        <v>1</v>
      </c>
      <c r="G16" s="40">
        <f t="shared" si="0"/>
        <v>0</v>
      </c>
      <c r="H16" s="49">
        <v>0</v>
      </c>
      <c r="I16" s="19">
        <f t="shared" si="1"/>
        <v>0</v>
      </c>
      <c r="J16" s="19">
        <f t="shared" si="2"/>
        <v>0</v>
      </c>
    </row>
    <row r="17" spans="1:10" x14ac:dyDescent="0.25">
      <c r="A17" s="20" t="s">
        <v>15</v>
      </c>
      <c r="B17" s="21" t="s">
        <v>10</v>
      </c>
      <c r="C17" s="30">
        <v>43891</v>
      </c>
      <c r="D17" s="18">
        <v>44196</v>
      </c>
      <c r="E17" s="47">
        <v>0</v>
      </c>
      <c r="F17" s="41">
        <v>1</v>
      </c>
      <c r="G17" s="40">
        <f t="shared" si="0"/>
        <v>0</v>
      </c>
      <c r="H17" s="49">
        <v>0</v>
      </c>
      <c r="I17" s="19">
        <f t="shared" si="1"/>
        <v>0</v>
      </c>
      <c r="J17" s="19">
        <f t="shared" si="2"/>
        <v>0</v>
      </c>
    </row>
    <row r="18" spans="1:10" x14ac:dyDescent="0.25">
      <c r="A18" s="22" t="s">
        <v>30</v>
      </c>
      <c r="B18" s="23" t="s">
        <v>24</v>
      </c>
      <c r="C18" s="31">
        <v>43831</v>
      </c>
      <c r="D18" s="29">
        <v>44196</v>
      </c>
      <c r="E18" s="48">
        <v>0</v>
      </c>
      <c r="F18" s="42">
        <v>1</v>
      </c>
      <c r="G18" s="40">
        <f t="shared" si="0"/>
        <v>0</v>
      </c>
      <c r="H18" s="49">
        <v>0</v>
      </c>
      <c r="I18" s="19">
        <f t="shared" si="1"/>
        <v>0</v>
      </c>
      <c r="J18" s="19">
        <f t="shared" si="2"/>
        <v>0</v>
      </c>
    </row>
    <row r="19" spans="1:10" x14ac:dyDescent="0.25">
      <c r="A19" s="20" t="s">
        <v>16</v>
      </c>
      <c r="B19" s="21" t="s">
        <v>8</v>
      </c>
      <c r="C19" s="24">
        <v>43831</v>
      </c>
      <c r="D19" s="24">
        <v>44196</v>
      </c>
      <c r="E19" s="48">
        <v>0</v>
      </c>
      <c r="F19" s="42">
        <v>1</v>
      </c>
      <c r="G19" s="40">
        <f t="shared" si="0"/>
        <v>0</v>
      </c>
      <c r="H19" s="49">
        <v>0</v>
      </c>
      <c r="I19" s="19">
        <f t="shared" si="1"/>
        <v>0</v>
      </c>
      <c r="J19" s="19">
        <f t="shared" si="2"/>
        <v>0</v>
      </c>
    </row>
    <row r="20" spans="1:10" x14ac:dyDescent="0.25">
      <c r="A20" s="20" t="s">
        <v>31</v>
      </c>
      <c r="B20" s="21" t="s">
        <v>24</v>
      </c>
      <c r="C20" s="31">
        <v>43831</v>
      </c>
      <c r="D20" s="29">
        <v>44196</v>
      </c>
      <c r="E20" s="48">
        <v>0</v>
      </c>
      <c r="F20" s="42">
        <v>1</v>
      </c>
      <c r="G20" s="40">
        <f t="shared" si="0"/>
        <v>0</v>
      </c>
      <c r="H20" s="49">
        <v>0</v>
      </c>
      <c r="I20" s="19">
        <f t="shared" si="1"/>
        <v>0</v>
      </c>
      <c r="J20" s="19">
        <f t="shared" si="2"/>
        <v>0</v>
      </c>
    </row>
    <row r="21" spans="1:10" x14ac:dyDescent="0.25">
      <c r="A21" s="20" t="s">
        <v>32</v>
      </c>
      <c r="B21" s="21" t="s">
        <v>24</v>
      </c>
      <c r="C21" s="31">
        <v>43891</v>
      </c>
      <c r="D21" s="29">
        <v>44196</v>
      </c>
      <c r="E21" s="48">
        <v>0</v>
      </c>
      <c r="F21" s="42">
        <v>1</v>
      </c>
      <c r="G21" s="40">
        <f t="shared" si="0"/>
        <v>0</v>
      </c>
      <c r="H21" s="49">
        <v>0</v>
      </c>
      <c r="I21" s="19">
        <f t="shared" si="1"/>
        <v>0</v>
      </c>
      <c r="J21" s="19">
        <f t="shared" si="2"/>
        <v>0</v>
      </c>
    </row>
    <row r="22" spans="1:10" x14ac:dyDescent="0.25">
      <c r="A22" s="20" t="s">
        <v>17</v>
      </c>
      <c r="B22" s="21" t="s">
        <v>8</v>
      </c>
      <c r="C22" s="24">
        <v>43831</v>
      </c>
      <c r="D22" s="24">
        <v>44196</v>
      </c>
      <c r="E22" s="48">
        <v>0</v>
      </c>
      <c r="F22" s="42">
        <v>1</v>
      </c>
      <c r="G22" s="40">
        <f t="shared" si="0"/>
        <v>0</v>
      </c>
      <c r="H22" s="49">
        <v>0</v>
      </c>
      <c r="I22" s="19">
        <f t="shared" si="1"/>
        <v>0</v>
      </c>
      <c r="J22" s="19">
        <f t="shared" si="2"/>
        <v>0</v>
      </c>
    </row>
    <row r="23" spans="1:10" x14ac:dyDescent="0.25">
      <c r="A23" s="20" t="s">
        <v>33</v>
      </c>
      <c r="B23" s="21" t="s">
        <v>24</v>
      </c>
      <c r="C23" s="31">
        <v>43831</v>
      </c>
      <c r="D23" s="29">
        <v>44196</v>
      </c>
      <c r="E23" s="48">
        <v>0</v>
      </c>
      <c r="F23" s="42">
        <v>1</v>
      </c>
      <c r="G23" s="40">
        <f t="shared" si="0"/>
        <v>0</v>
      </c>
      <c r="H23" s="49">
        <v>0</v>
      </c>
      <c r="I23" s="19">
        <f t="shared" si="1"/>
        <v>0</v>
      </c>
      <c r="J23" s="19">
        <f t="shared" si="2"/>
        <v>0</v>
      </c>
    </row>
    <row r="24" spans="1:10" x14ac:dyDescent="0.25">
      <c r="A24" s="20" t="s">
        <v>18</v>
      </c>
      <c r="B24" s="21" t="s">
        <v>10</v>
      </c>
      <c r="C24" s="31">
        <v>43862</v>
      </c>
      <c r="D24" s="24">
        <v>44196</v>
      </c>
      <c r="E24" s="48">
        <v>0</v>
      </c>
      <c r="F24" s="42">
        <v>1</v>
      </c>
      <c r="G24" s="40">
        <f t="shared" si="0"/>
        <v>0</v>
      </c>
      <c r="H24" s="49">
        <v>0</v>
      </c>
      <c r="I24" s="19">
        <f t="shared" si="1"/>
        <v>0</v>
      </c>
      <c r="J24" s="19">
        <f t="shared" si="2"/>
        <v>0</v>
      </c>
    </row>
    <row r="25" spans="1:10" x14ac:dyDescent="0.25">
      <c r="A25" s="20" t="s">
        <v>18</v>
      </c>
      <c r="B25" s="21" t="s">
        <v>10</v>
      </c>
      <c r="C25" s="31">
        <v>43891</v>
      </c>
      <c r="D25" s="24">
        <v>44196</v>
      </c>
      <c r="E25" s="48">
        <v>0</v>
      </c>
      <c r="F25" s="42">
        <v>3</v>
      </c>
      <c r="G25" s="40">
        <f t="shared" si="0"/>
        <v>0</v>
      </c>
      <c r="H25" s="49">
        <v>0</v>
      </c>
      <c r="I25" s="19">
        <f t="shared" si="1"/>
        <v>0</v>
      </c>
      <c r="J25" s="19">
        <f t="shared" si="2"/>
        <v>0</v>
      </c>
    </row>
    <row r="26" spans="1:10" x14ac:dyDescent="0.25">
      <c r="A26" s="20" t="s">
        <v>18</v>
      </c>
      <c r="B26" s="21" t="s">
        <v>10</v>
      </c>
      <c r="C26" s="31">
        <v>44105</v>
      </c>
      <c r="D26" s="24">
        <v>44196</v>
      </c>
      <c r="E26" s="48">
        <v>0</v>
      </c>
      <c r="F26" s="42">
        <v>1</v>
      </c>
      <c r="G26" s="40">
        <f t="shared" si="0"/>
        <v>0</v>
      </c>
      <c r="H26" s="49">
        <v>0</v>
      </c>
      <c r="I26" s="19">
        <f t="shared" si="1"/>
        <v>0</v>
      </c>
      <c r="J26" s="19">
        <f t="shared" si="2"/>
        <v>0</v>
      </c>
    </row>
    <row r="27" spans="1:10" x14ac:dyDescent="0.25">
      <c r="A27" s="20" t="s">
        <v>19</v>
      </c>
      <c r="B27" s="21" t="s">
        <v>8</v>
      </c>
      <c r="C27" s="24">
        <v>43831</v>
      </c>
      <c r="D27" s="24">
        <v>44196</v>
      </c>
      <c r="E27" s="48">
        <v>0</v>
      </c>
      <c r="F27" s="42">
        <v>1</v>
      </c>
      <c r="G27" s="40">
        <f t="shared" si="0"/>
        <v>0</v>
      </c>
      <c r="H27" s="49">
        <v>0</v>
      </c>
      <c r="I27" s="19">
        <f t="shared" si="1"/>
        <v>0</v>
      </c>
      <c r="J27" s="19">
        <f t="shared" si="2"/>
        <v>0</v>
      </c>
    </row>
    <row r="28" spans="1:10" x14ac:dyDescent="0.25">
      <c r="A28" s="20" t="s">
        <v>34</v>
      </c>
      <c r="B28" s="21" t="s">
        <v>24</v>
      </c>
      <c r="C28" s="31">
        <v>43831</v>
      </c>
      <c r="D28" s="29">
        <v>44196</v>
      </c>
      <c r="E28" s="48">
        <v>0</v>
      </c>
      <c r="F28" s="42">
        <v>1</v>
      </c>
      <c r="G28" s="40">
        <f t="shared" si="0"/>
        <v>0</v>
      </c>
      <c r="H28" s="49">
        <v>0</v>
      </c>
      <c r="I28" s="19">
        <f t="shared" si="1"/>
        <v>0</v>
      </c>
      <c r="J28" s="19">
        <f t="shared" si="2"/>
        <v>0</v>
      </c>
    </row>
    <row r="29" spans="1:10" x14ac:dyDescent="0.25">
      <c r="A29" s="20" t="s">
        <v>35</v>
      </c>
      <c r="B29" s="21" t="s">
        <v>24</v>
      </c>
      <c r="C29" s="31">
        <v>43922</v>
      </c>
      <c r="D29" s="29">
        <v>44196</v>
      </c>
      <c r="E29" s="48">
        <v>0</v>
      </c>
      <c r="F29" s="42">
        <v>1</v>
      </c>
      <c r="G29" s="40">
        <f t="shared" si="0"/>
        <v>0</v>
      </c>
      <c r="H29" s="49">
        <v>0</v>
      </c>
      <c r="I29" s="19">
        <f t="shared" si="1"/>
        <v>0</v>
      </c>
      <c r="J29" s="19">
        <f t="shared" si="2"/>
        <v>0</v>
      </c>
    </row>
    <row r="30" spans="1:10" x14ac:dyDescent="0.25">
      <c r="A30" s="20" t="s">
        <v>36</v>
      </c>
      <c r="B30" s="21" t="s">
        <v>24</v>
      </c>
      <c r="C30" s="31">
        <v>43922</v>
      </c>
      <c r="D30" s="29">
        <v>44196</v>
      </c>
      <c r="E30" s="48">
        <v>0</v>
      </c>
      <c r="F30" s="42">
        <v>1</v>
      </c>
      <c r="G30" s="40">
        <f t="shared" si="0"/>
        <v>0</v>
      </c>
      <c r="H30" s="49">
        <v>0</v>
      </c>
      <c r="I30" s="19">
        <f t="shared" si="1"/>
        <v>0</v>
      </c>
      <c r="J30" s="19">
        <f t="shared" si="2"/>
        <v>0</v>
      </c>
    </row>
    <row r="31" spans="1:10" x14ac:dyDescent="0.25">
      <c r="A31" s="20" t="s">
        <v>37</v>
      </c>
      <c r="B31" s="21" t="s">
        <v>24</v>
      </c>
      <c r="C31" s="31">
        <v>43922</v>
      </c>
      <c r="D31" s="29">
        <v>44196</v>
      </c>
      <c r="E31" s="48">
        <v>0</v>
      </c>
      <c r="F31" s="42">
        <v>1</v>
      </c>
      <c r="G31" s="40">
        <f t="shared" si="0"/>
        <v>0</v>
      </c>
      <c r="H31" s="49">
        <v>0</v>
      </c>
      <c r="I31" s="19">
        <f t="shared" si="1"/>
        <v>0</v>
      </c>
      <c r="J31" s="19">
        <f t="shared" si="2"/>
        <v>0</v>
      </c>
    </row>
    <row r="32" spans="1:10" x14ac:dyDescent="0.25">
      <c r="A32" s="22" t="s">
        <v>20</v>
      </c>
      <c r="B32" s="28" t="s">
        <v>8</v>
      </c>
      <c r="C32" s="24">
        <v>43831</v>
      </c>
      <c r="D32" s="24">
        <v>44196</v>
      </c>
      <c r="E32" s="48">
        <v>0</v>
      </c>
      <c r="F32" s="42">
        <v>1</v>
      </c>
      <c r="G32" s="40">
        <f t="shared" si="0"/>
        <v>0</v>
      </c>
      <c r="H32" s="49">
        <v>0</v>
      </c>
      <c r="I32" s="19">
        <f t="shared" si="1"/>
        <v>0</v>
      </c>
      <c r="J32" s="19">
        <f t="shared" si="2"/>
        <v>0</v>
      </c>
    </row>
    <row r="33" spans="1:10" ht="18.75" x14ac:dyDescent="0.3">
      <c r="A33" s="37" t="s">
        <v>40</v>
      </c>
      <c r="B33" s="38"/>
      <c r="C33" s="38"/>
      <c r="D33" s="38"/>
      <c r="E33" s="36"/>
      <c r="F33" s="36"/>
      <c r="G33" s="43">
        <f>SUM(Tabulka136371[Celková cena v Kč bez DPH])</f>
        <v>0</v>
      </c>
      <c r="H33" s="45"/>
      <c r="I33" s="46">
        <f>SUM(Tabulka136371[Částka DPH v Kč])</f>
        <v>0</v>
      </c>
      <c r="J33" s="44">
        <f>SUM(Tabulka136371[Celková cena v Kč včetně DPH])</f>
        <v>0</v>
      </c>
    </row>
    <row r="35" spans="1:10" ht="15.75" x14ac:dyDescent="0.25">
      <c r="A35" s="35" t="s">
        <v>39</v>
      </c>
    </row>
    <row r="37" spans="1:10" x14ac:dyDescent="0.25">
      <c r="A37" s="25" t="s">
        <v>21</v>
      </c>
    </row>
    <row r="38" spans="1:10" x14ac:dyDescent="0.25">
      <c r="A38" s="25" t="s">
        <v>22</v>
      </c>
    </row>
  </sheetData>
  <sheetProtection algorithmName="SHA-512" hashValue="i1RtigLiZCE9JxW7079XAiTLy+kCRVoH8cIZJJCHa96J5OpZUouP6J0qc+ZM2l72j45waMMsUIKYvTpazLYqmA==" saltValue="XSfsQHRopeTY2eFR/6TScQ==" spinCount="100000" sheet="1" objects="1" scenarios="1" selectLockedCells="1"/>
  <pageMargins left="0.7" right="0.7" top="0.78740157499999996" bottom="0.78740157499999996" header="0.3" footer="0.3"/>
  <pageSetup paperSize="9" scale="65" orientation="landscape" horizontalDpi="4294967293" verticalDpi="4294967293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7FCDAF4C-2557-47C1-BCDD-B1719A1AAC3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A3BACF-1613-44BF-B434-7FB69DD3F3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B17F23-8169-4FAB-A9E6-483C5DA3E68F}">
  <ds:schemaRefs>
    <ds:schemaRef ds:uri="http://purl.org/dc/terms/"/>
    <ds:schemaRef ds:uri="http://schemas.microsoft.com/office/2006/documentManagement/types"/>
    <ds:schemaRef ds:uri="$ListId:dokumentyvz;"/>
    <ds:schemaRef ds:uri="http://purl.org/dc/dcmitype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dcterms:created xsi:type="dcterms:W3CDTF">2019-10-21T09:20:12Z</dcterms:created>
  <dcterms:modified xsi:type="dcterms:W3CDTF">2019-11-19T12:21:44Z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